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lir\Dropbox\2022\Noche Europea de los Investigadores 2022\Loli\Taller de Ciencia con Artrópodos\"/>
    </mc:Choice>
  </mc:AlternateContent>
  <xr:revisionPtr revIDLastSave="0" documentId="13_ncr:1_{A4C48671-7FC2-4AF0-A2B3-4CED0F666CE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M41" i="1" s="1"/>
  <c r="P41" i="1" s="1"/>
  <c r="R30" i="1"/>
  <c r="R41" i="1"/>
  <c r="R45" i="1"/>
  <c r="R44" i="1"/>
  <c r="P45" i="1"/>
  <c r="P44" i="1"/>
  <c r="R39" i="1"/>
  <c r="R38" i="1"/>
  <c r="P39" i="1"/>
  <c r="P38" i="1"/>
  <c r="R35" i="1"/>
  <c r="R34" i="1"/>
  <c r="P35" i="1"/>
  <c r="P34" i="1"/>
  <c r="F44" i="1"/>
  <c r="F41" i="1"/>
  <c r="F38" i="1"/>
  <c r="E47" i="1"/>
  <c r="F34" i="1"/>
  <c r="F30" i="1"/>
  <c r="M45" i="1" l="1"/>
  <c r="M43" i="1"/>
  <c r="R43" i="1"/>
  <c r="M29" i="1"/>
  <c r="M39" i="1"/>
  <c r="M35" i="1"/>
  <c r="M33" i="1"/>
  <c r="M37" i="1"/>
  <c r="N41" i="1"/>
  <c r="N44" i="1"/>
  <c r="M31" i="1"/>
  <c r="M38" i="1"/>
  <c r="P43" i="1"/>
  <c r="F47" i="1"/>
  <c r="N34" i="1" l="1"/>
  <c r="R33" i="1"/>
  <c r="P33" i="1"/>
  <c r="P30" i="1"/>
  <c r="R29" i="1"/>
  <c r="N30" i="1"/>
  <c r="M47" i="1"/>
  <c r="P37" i="1"/>
  <c r="R37" i="1"/>
  <c r="N38" i="1"/>
  <c r="N47" i="1" l="1"/>
</calcChain>
</file>

<file path=xl/sharedStrings.xml><?xml version="1.0" encoding="utf-8"?>
<sst xmlns="http://schemas.openxmlformats.org/spreadsheetml/2006/main" count="79" uniqueCount="49">
  <si>
    <t>Muestreo durante el juego</t>
  </si>
  <si>
    <t>ID</t>
  </si>
  <si>
    <t>ESPECIE</t>
  </si>
  <si>
    <t>NIVEL</t>
  </si>
  <si>
    <t>076 # Isleta del Moro (Zona de muestreo)</t>
  </si>
  <si>
    <t>45,10,10</t>
  </si>
  <si>
    <t>Land</t>
  </si>
  <si>
    <t>VOLKVANTULA,5,10</t>
  </si>
  <si>
    <t>KRIKER,5,10</t>
  </si>
  <si>
    <t>KRIKER,11,20</t>
  </si>
  <si>
    <t>STRIGAMIA,16,25</t>
  </si>
  <si>
    <t>STRIGAMIA,5,15</t>
  </si>
  <si>
    <t>KRIKER,21,30</t>
  </si>
  <si>
    <t>VOLKVANTULA,35</t>
  </si>
  <si>
    <t>VOLKVANTULA,25,35</t>
  </si>
  <si>
    <t>KRIKER,35,45</t>
  </si>
  <si>
    <t>VOLKVANTULA,45,55</t>
  </si>
  <si>
    <t>STRIGAMIA,35</t>
  </si>
  <si>
    <t>%</t>
  </si>
  <si>
    <t>REAL EN EL JUEGO</t>
  </si>
  <si>
    <t>Número</t>
  </si>
  <si>
    <t>Total</t>
  </si>
  <si>
    <t>TRANSECTO</t>
  </si>
  <si>
    <t>ARTROPOMÓN</t>
  </si>
  <si>
    <t>Sexo</t>
  </si>
  <si>
    <t>EJEMPLO</t>
  </si>
  <si>
    <t>Scorpius</t>
  </si>
  <si>
    <t>Juvenil</t>
  </si>
  <si>
    <t>Macho</t>
  </si>
  <si>
    <t>1 - 15</t>
  </si>
  <si>
    <t>16 - 30</t>
  </si>
  <si>
    <t>≥ 31</t>
  </si>
  <si>
    <t>1 - 20</t>
  </si>
  <si>
    <t>21 - 40</t>
  </si>
  <si>
    <t>≥ 41</t>
  </si>
  <si>
    <t>31 - 39</t>
  </si>
  <si>
    <t>≥  40</t>
  </si>
  <si>
    <t>% Hembras</t>
  </si>
  <si>
    <t>% Machos</t>
  </si>
  <si>
    <t>VOLKVANTULA</t>
  </si>
  <si>
    <t>STRIGAMIA</t>
  </si>
  <si>
    <t>KRIKING</t>
  </si>
  <si>
    <t>KRIKER</t>
  </si>
  <si>
    <t>SCORPIUS</t>
  </si>
  <si>
    <t>MUESTREO DURANTE EL JUEGO</t>
  </si>
  <si>
    <t>% Etapa</t>
  </si>
  <si>
    <t>% Global</t>
  </si>
  <si>
    <t>Nº Machos</t>
  </si>
  <si>
    <t>Nº Hembras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</si>
</sst>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6" borderId="0" xfId="0" applyFill="1"/>
    <xf numFmtId="14" fontId="2" fillId="0" borderId="0" xfId="0" applyNumberFormat="1" applyFont="1" applyAlignment="1">
      <alignment horizontal="center"/>
    </xf>
    <xf numFmtId="0" fontId="4" fillId="0" borderId="0" xfId="1" applyAlignment="1">
      <alignment horizontal="center" vertical="center" readingOrder="1"/>
    </xf>
    <xf numFmtId="0" fontId="4" fillId="0" borderId="0" xfId="1"/>
    <xf numFmtId="0" fontId="4" fillId="0" borderId="0" xfId="1" applyAlignment="1">
      <alignment horizontal="left" vertical="center" readingOrder="1"/>
    </xf>
    <xf numFmtId="0" fontId="1" fillId="5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0" borderId="0" xfId="0" applyFont="1" applyFill="1"/>
    <xf numFmtId="0" fontId="0" fillId="11" borderId="0" xfId="0" applyFill="1"/>
    <xf numFmtId="0" fontId="0" fillId="9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0" xfId="0" applyFont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2" fillId="0" borderId="0" xfId="0" applyNumberFormat="1" applyFont="1"/>
    <xf numFmtId="1" fontId="0" fillId="7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1" fontId="0" fillId="8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 vertical="center"/>
    </xf>
    <xf numFmtId="1" fontId="0" fillId="11" borderId="0" xfId="0" applyNumberFormat="1" applyFill="1"/>
    <xf numFmtId="1" fontId="0" fillId="11" borderId="0" xfId="0" applyNumberFormat="1" applyFill="1" applyAlignment="1">
      <alignment horizontal="center" vertical="center"/>
    </xf>
    <xf numFmtId="1" fontId="0" fillId="11" borderId="0" xfId="0" applyNumberFormat="1" applyFill="1" applyAlignment="1">
      <alignment horizontal="center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28</xdr:row>
      <xdr:rowOff>85725</xdr:rowOff>
    </xdr:from>
    <xdr:to>
      <xdr:col>1</xdr:col>
      <xdr:colOff>248794</xdr:colOff>
      <xdr:row>31</xdr:row>
      <xdr:rowOff>84202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C4DC65-1D5F-41F9-AA1D-E134517EC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572125"/>
          <a:ext cx="582169" cy="569977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38</xdr:row>
      <xdr:rowOff>111900</xdr:rowOff>
    </xdr:from>
    <xdr:to>
      <xdr:col>1</xdr:col>
      <xdr:colOff>271921</xdr:colOff>
      <xdr:row>41</xdr:row>
      <xdr:rowOff>107329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27B22B9-E557-4E12-8293-CF7B12BCD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7503300"/>
          <a:ext cx="579121" cy="566929"/>
        </a:xfrm>
        <a:prstGeom prst="rect">
          <a:avLst/>
        </a:prstGeom>
      </xdr:spPr>
    </xdr:pic>
    <xdr:clientData/>
  </xdr:twoCellAnchor>
  <xdr:twoCellAnchor editAs="oneCell">
    <xdr:from>
      <xdr:col>0</xdr:col>
      <xdr:colOff>490500</xdr:colOff>
      <xdr:row>31</xdr:row>
      <xdr:rowOff>147600</xdr:rowOff>
    </xdr:from>
    <xdr:to>
      <xdr:col>1</xdr:col>
      <xdr:colOff>282094</xdr:colOff>
      <xdr:row>34</xdr:row>
      <xdr:rowOff>146077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E079F38-C43C-4831-B0F9-C618AB6A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00" y="6205500"/>
          <a:ext cx="582169" cy="569977"/>
        </a:xfrm>
        <a:prstGeom prst="rect">
          <a:avLst/>
        </a:prstGeom>
      </xdr:spPr>
    </xdr:pic>
    <xdr:clientData/>
  </xdr:twoCellAnchor>
  <xdr:twoCellAnchor editAs="oneCell">
    <xdr:from>
      <xdr:col>0</xdr:col>
      <xdr:colOff>516675</xdr:colOff>
      <xdr:row>41</xdr:row>
      <xdr:rowOff>145200</xdr:rowOff>
    </xdr:from>
    <xdr:to>
      <xdr:col>1</xdr:col>
      <xdr:colOff>305221</xdr:colOff>
      <xdr:row>44</xdr:row>
      <xdr:rowOff>140629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20C3679-ACF6-4178-9BE2-6E852A44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75" y="8108100"/>
          <a:ext cx="579121" cy="566929"/>
        </a:xfrm>
        <a:prstGeom prst="rect">
          <a:avLst/>
        </a:prstGeom>
      </xdr:spPr>
    </xdr:pic>
    <xdr:clientData/>
  </xdr:twoCellAnchor>
  <xdr:twoCellAnchor editAs="oneCell">
    <xdr:from>
      <xdr:col>0</xdr:col>
      <xdr:colOff>466650</xdr:colOff>
      <xdr:row>35</xdr:row>
      <xdr:rowOff>114225</xdr:rowOff>
    </xdr:from>
    <xdr:to>
      <xdr:col>1</xdr:col>
      <xdr:colOff>255196</xdr:colOff>
      <xdr:row>38</xdr:row>
      <xdr:rowOff>109654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E572C96-2D66-4415-B602-CDFE345E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50" y="6934125"/>
          <a:ext cx="579121" cy="566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10"/>
  <sheetViews>
    <sheetView tabSelected="1" topLeftCell="A13" workbookViewId="0">
      <selection activeCell="R23" sqref="R23"/>
    </sheetView>
  </sheetViews>
  <sheetFormatPr baseColWidth="10" defaultColWidth="9.140625" defaultRowHeight="15" x14ac:dyDescent="0.25"/>
  <cols>
    <col min="1" max="1" width="11.85546875" customWidth="1"/>
    <col min="2" max="2" width="13.85546875" customWidth="1"/>
    <col min="3" max="3" width="22.140625" customWidth="1"/>
    <col min="5" max="5" width="18.7109375" customWidth="1"/>
    <col min="7" max="7" width="12.5703125" customWidth="1"/>
    <col min="8" max="8" width="12.85546875" customWidth="1"/>
    <col min="9" max="9" width="12.85546875" style="26" customWidth="1"/>
    <col min="10" max="10" width="22.28515625" customWidth="1"/>
    <col min="11" max="12" width="10.28515625" customWidth="1"/>
    <col min="13" max="13" width="13.5703125" customWidth="1"/>
    <col min="14" max="15" width="14.85546875" customWidth="1"/>
    <col min="16" max="16" width="11.5703125" customWidth="1"/>
    <col min="17" max="17" width="14.28515625" customWidth="1"/>
    <col min="18" max="18" width="11.5703125" customWidth="1"/>
  </cols>
  <sheetData>
    <row r="1" spans="1:20" ht="21" x14ac:dyDescent="0.35">
      <c r="A1" s="44" t="s">
        <v>23</v>
      </c>
      <c r="B1" s="45"/>
    </row>
    <row r="2" spans="1:20" ht="21" x14ac:dyDescent="0.35">
      <c r="A2" s="44" t="s">
        <v>0</v>
      </c>
      <c r="B2" s="45"/>
    </row>
    <row r="3" spans="1:20" x14ac:dyDescent="0.25">
      <c r="A3" s="8"/>
      <c r="R3" s="10"/>
    </row>
    <row r="4" spans="1:20" x14ac:dyDescent="0.25">
      <c r="T4" s="9"/>
    </row>
    <row r="5" spans="1:20" x14ac:dyDescent="0.25">
      <c r="R5" s="11"/>
    </row>
    <row r="6" spans="1:20" x14ac:dyDescent="0.25">
      <c r="A6" s="12" t="s">
        <v>1</v>
      </c>
      <c r="B6" s="12" t="s">
        <v>22</v>
      </c>
      <c r="C6" s="12" t="s">
        <v>2</v>
      </c>
      <c r="D6" s="15" t="s">
        <v>3</v>
      </c>
      <c r="E6" s="15"/>
      <c r="F6" s="12" t="s">
        <v>24</v>
      </c>
      <c r="G6" s="16"/>
      <c r="H6" s="16"/>
      <c r="I6" s="16"/>
      <c r="J6" s="16"/>
      <c r="K6" s="16"/>
      <c r="L6" s="16"/>
      <c r="M6" s="17"/>
      <c r="N6" s="17"/>
      <c r="O6" s="16"/>
    </row>
    <row r="7" spans="1:20" x14ac:dyDescent="0.25">
      <c r="A7" s="18" t="s">
        <v>25</v>
      </c>
      <c r="B7" s="18">
        <v>1</v>
      </c>
      <c r="C7" s="18" t="s">
        <v>26</v>
      </c>
      <c r="D7" s="18">
        <v>10</v>
      </c>
      <c r="E7" s="18" t="s">
        <v>27</v>
      </c>
      <c r="F7" s="18" t="s">
        <v>28</v>
      </c>
      <c r="G7" s="27"/>
      <c r="H7" s="27"/>
      <c r="I7" s="27"/>
      <c r="R7" s="14"/>
    </row>
    <row r="8" spans="1:20" x14ac:dyDescent="0.25">
      <c r="A8" s="2">
        <v>1</v>
      </c>
      <c r="B8" s="3">
        <v>1</v>
      </c>
      <c r="G8" s="26"/>
      <c r="H8" s="26"/>
      <c r="R8" s="14"/>
    </row>
    <row r="9" spans="1:20" x14ac:dyDescent="0.25">
      <c r="A9" s="2">
        <v>2</v>
      </c>
      <c r="B9" s="3">
        <v>1</v>
      </c>
      <c r="G9" s="26"/>
      <c r="H9" s="26"/>
    </row>
    <row r="10" spans="1:20" x14ac:dyDescent="0.25">
      <c r="A10" s="2">
        <v>3</v>
      </c>
      <c r="B10" s="3">
        <v>1</v>
      </c>
      <c r="G10" s="26"/>
      <c r="H10" s="26"/>
    </row>
    <row r="11" spans="1:20" x14ac:dyDescent="0.25">
      <c r="A11" s="2">
        <v>4</v>
      </c>
      <c r="B11" s="3">
        <v>1</v>
      </c>
      <c r="G11" s="26"/>
      <c r="H11" s="26"/>
    </row>
    <row r="12" spans="1:20" x14ac:dyDescent="0.25">
      <c r="A12" s="2">
        <v>5</v>
      </c>
      <c r="B12" s="3">
        <v>2</v>
      </c>
      <c r="G12" s="26"/>
      <c r="H12" s="26"/>
    </row>
    <row r="13" spans="1:20" x14ac:dyDescent="0.25">
      <c r="A13" s="2">
        <v>6</v>
      </c>
      <c r="B13" s="3">
        <v>2</v>
      </c>
      <c r="G13" s="26"/>
      <c r="H13" s="26"/>
    </row>
    <row r="14" spans="1:20" x14ac:dyDescent="0.25">
      <c r="A14" s="2">
        <v>7</v>
      </c>
      <c r="B14" s="3">
        <v>2</v>
      </c>
      <c r="G14" s="26"/>
      <c r="H14" s="26"/>
    </row>
    <row r="15" spans="1:20" x14ac:dyDescent="0.25">
      <c r="A15" s="2">
        <v>8</v>
      </c>
      <c r="B15" s="3">
        <v>2</v>
      </c>
      <c r="G15" s="26"/>
      <c r="H15" s="26"/>
    </row>
    <row r="16" spans="1:20" x14ac:dyDescent="0.25">
      <c r="A16" s="2">
        <v>9</v>
      </c>
      <c r="B16" s="3">
        <v>3</v>
      </c>
      <c r="F16" s="2"/>
      <c r="G16" s="27"/>
      <c r="H16" s="27"/>
      <c r="I16" s="27"/>
      <c r="J16" s="3"/>
    </row>
    <row r="17" spans="1:19" x14ac:dyDescent="0.25">
      <c r="A17" s="2">
        <v>10</v>
      </c>
      <c r="B17" s="3">
        <v>3</v>
      </c>
      <c r="F17" s="2"/>
      <c r="G17" s="27"/>
      <c r="H17" s="27"/>
      <c r="I17" s="27"/>
      <c r="J17" s="3"/>
    </row>
    <row r="18" spans="1:19" x14ac:dyDescent="0.25">
      <c r="A18" s="2">
        <v>11</v>
      </c>
      <c r="B18" s="3">
        <v>3</v>
      </c>
      <c r="F18" s="2"/>
      <c r="G18" s="27"/>
      <c r="H18" s="27"/>
      <c r="I18" s="27"/>
      <c r="J18" s="3"/>
    </row>
    <row r="19" spans="1:19" x14ac:dyDescent="0.25">
      <c r="A19" s="2">
        <v>12</v>
      </c>
      <c r="B19" s="3">
        <v>3</v>
      </c>
      <c r="F19" s="2"/>
      <c r="G19" s="27"/>
      <c r="H19" s="27"/>
      <c r="I19" s="27"/>
      <c r="J19" s="3"/>
    </row>
    <row r="20" spans="1:19" x14ac:dyDescent="0.25">
      <c r="A20" s="2">
        <v>13</v>
      </c>
      <c r="B20" s="3">
        <v>4</v>
      </c>
      <c r="F20" s="2"/>
      <c r="G20" s="27"/>
      <c r="H20" s="27"/>
      <c r="I20" s="27"/>
      <c r="J20" s="3"/>
    </row>
    <row r="21" spans="1:19" x14ac:dyDescent="0.25">
      <c r="A21" s="2">
        <v>14</v>
      </c>
      <c r="B21" s="3">
        <v>4</v>
      </c>
      <c r="F21" s="2"/>
      <c r="G21" s="27"/>
      <c r="H21" s="27"/>
      <c r="I21" s="27"/>
      <c r="J21" s="3"/>
    </row>
    <row r="22" spans="1:19" x14ac:dyDescent="0.25">
      <c r="A22" s="2">
        <v>15</v>
      </c>
      <c r="B22" s="3">
        <v>4</v>
      </c>
      <c r="F22" s="2"/>
      <c r="G22" s="27"/>
      <c r="H22" s="27"/>
      <c r="I22" s="27"/>
      <c r="J22" s="3"/>
    </row>
    <row r="23" spans="1:19" x14ac:dyDescent="0.25">
      <c r="A23" s="25">
        <v>16</v>
      </c>
      <c r="B23" s="42">
        <v>4</v>
      </c>
      <c r="C23" s="43"/>
      <c r="D23" s="43"/>
      <c r="E23" s="43"/>
      <c r="F23" s="25"/>
      <c r="G23" s="28"/>
      <c r="H23" s="28"/>
      <c r="I23" s="28"/>
      <c r="J23" s="3"/>
    </row>
    <row r="24" spans="1:19" x14ac:dyDescent="0.25">
      <c r="A24" s="2"/>
      <c r="B24" s="3"/>
      <c r="F24" s="2"/>
      <c r="G24" s="2"/>
      <c r="H24" s="2"/>
      <c r="I24" s="27"/>
      <c r="J24" s="3"/>
    </row>
    <row r="25" spans="1:19" x14ac:dyDescent="0.25">
      <c r="A25" s="2"/>
    </row>
    <row r="26" spans="1:19" x14ac:dyDescent="0.25">
      <c r="A26" s="2"/>
    </row>
    <row r="27" spans="1:19" x14ac:dyDescent="0.25">
      <c r="D27" s="15" t="s">
        <v>19</v>
      </c>
      <c r="E27" s="15"/>
      <c r="F27" s="15"/>
      <c r="G27" s="15"/>
      <c r="H27" s="15"/>
      <c r="I27" s="16"/>
      <c r="K27" s="15" t="s">
        <v>44</v>
      </c>
      <c r="L27" s="15"/>
      <c r="M27" s="15"/>
      <c r="N27" s="15"/>
      <c r="O27" s="15"/>
      <c r="P27" s="15"/>
      <c r="Q27" s="15"/>
      <c r="R27" s="15"/>
      <c r="S27" s="26"/>
    </row>
    <row r="28" spans="1:19" x14ac:dyDescent="0.25">
      <c r="D28" s="2" t="s">
        <v>3</v>
      </c>
      <c r="E28" s="2" t="s">
        <v>18</v>
      </c>
      <c r="F28" s="2" t="s">
        <v>18</v>
      </c>
      <c r="G28" s="2" t="s">
        <v>37</v>
      </c>
      <c r="H28" s="2" t="s">
        <v>38</v>
      </c>
      <c r="I28" s="27"/>
      <c r="K28" s="2" t="s">
        <v>3</v>
      </c>
      <c r="L28" s="2" t="s">
        <v>20</v>
      </c>
      <c r="M28" s="2" t="s">
        <v>45</v>
      </c>
      <c r="N28" s="2" t="s">
        <v>46</v>
      </c>
      <c r="O28" s="2" t="s">
        <v>48</v>
      </c>
      <c r="P28" s="2" t="s">
        <v>37</v>
      </c>
      <c r="Q28" s="2" t="s">
        <v>47</v>
      </c>
      <c r="R28" s="2" t="s">
        <v>38</v>
      </c>
      <c r="S28" s="26"/>
    </row>
    <row r="29" spans="1:19" x14ac:dyDescent="0.25">
      <c r="A29" s="7"/>
      <c r="B29" s="7"/>
      <c r="C29" s="35" t="s">
        <v>39</v>
      </c>
      <c r="D29" s="41" t="s">
        <v>32</v>
      </c>
      <c r="E29" s="40">
        <v>20</v>
      </c>
      <c r="F29" s="23"/>
      <c r="G29" s="33">
        <v>75</v>
      </c>
      <c r="H29" s="33">
        <v>25</v>
      </c>
      <c r="I29" s="22"/>
      <c r="J29" s="35" t="s">
        <v>39</v>
      </c>
      <c r="K29" s="41" t="s">
        <v>32</v>
      </c>
      <c r="L29" s="46">
        <v>10</v>
      </c>
      <c r="M29" s="46">
        <f>$L29*100/$L$47</f>
        <v>5.9523809523809526</v>
      </c>
      <c r="N29" s="49"/>
      <c r="O29" s="50"/>
      <c r="P29" s="51"/>
      <c r="Q29" s="50"/>
      <c r="R29" s="52">
        <f>$Q29*100/(SUM(M29:M31))</f>
        <v>0</v>
      </c>
      <c r="S29" s="26"/>
    </row>
    <row r="30" spans="1:19" x14ac:dyDescent="0.25">
      <c r="A30" s="7"/>
      <c r="B30" s="7"/>
      <c r="C30" s="35"/>
      <c r="D30" s="41" t="s">
        <v>33</v>
      </c>
      <c r="E30" s="40"/>
      <c r="F30" s="23">
        <f>SUM(E29:E31)</f>
        <v>28</v>
      </c>
      <c r="G30" s="33"/>
      <c r="H30" s="33"/>
      <c r="I30" s="22"/>
      <c r="J30" s="35"/>
      <c r="K30" s="41" t="s">
        <v>33</v>
      </c>
      <c r="L30" s="46"/>
      <c r="M30" s="46"/>
      <c r="N30" s="49">
        <f>SUM(M29:M31)</f>
        <v>19.642857142857142</v>
      </c>
      <c r="O30" s="50"/>
      <c r="P30" s="51">
        <f>$O29*100/(SUM(M29:M31))</f>
        <v>0</v>
      </c>
      <c r="Q30" s="50"/>
      <c r="R30" s="52" t="e">
        <f>$O29*100/(SUM(O29:O31))</f>
        <v>#DIV/0!</v>
      </c>
      <c r="S30" s="26"/>
    </row>
    <row r="31" spans="1:19" x14ac:dyDescent="0.25">
      <c r="A31" s="7"/>
      <c r="B31" s="7"/>
      <c r="C31" s="35"/>
      <c r="D31" s="41" t="s">
        <v>34</v>
      </c>
      <c r="E31" s="3">
        <v>8</v>
      </c>
      <c r="F31" s="23"/>
      <c r="G31" s="33"/>
      <c r="H31" s="33"/>
      <c r="I31" s="22"/>
      <c r="J31" s="35"/>
      <c r="K31" s="41" t="s">
        <v>34</v>
      </c>
      <c r="L31" s="13">
        <v>23</v>
      </c>
      <c r="M31" s="13">
        <f>$L31*100/$L$47</f>
        <v>13.69047619047619</v>
      </c>
      <c r="N31" s="49"/>
      <c r="O31" s="50"/>
      <c r="P31" s="51"/>
      <c r="Q31" s="50"/>
      <c r="R31" s="52"/>
      <c r="S31" s="26"/>
    </row>
    <row r="32" spans="1:19" x14ac:dyDescent="0.25">
      <c r="A32" s="7"/>
      <c r="B32" s="7"/>
      <c r="C32" s="1"/>
      <c r="D32" s="41"/>
      <c r="E32" s="3"/>
      <c r="F32" s="22"/>
      <c r="G32" s="22"/>
      <c r="H32" s="22"/>
      <c r="I32" s="22"/>
      <c r="J32" s="1"/>
      <c r="K32" s="41"/>
      <c r="L32" s="13"/>
      <c r="M32" s="13"/>
      <c r="N32" s="34"/>
      <c r="O32" s="34"/>
      <c r="P32" s="34"/>
      <c r="Q32" s="34"/>
      <c r="R32" s="34"/>
      <c r="S32" s="26"/>
    </row>
    <row r="33" spans="1:19" x14ac:dyDescent="0.25">
      <c r="A33" s="7"/>
      <c r="B33" s="7"/>
      <c r="C33" s="36" t="s">
        <v>40</v>
      </c>
      <c r="D33" s="41" t="s">
        <v>29</v>
      </c>
      <c r="E33" s="40">
        <v>10</v>
      </c>
      <c r="F33" s="24"/>
      <c r="G33" s="32">
        <v>75</v>
      </c>
      <c r="H33" s="32">
        <v>25</v>
      </c>
      <c r="I33" s="22"/>
      <c r="J33" s="36" t="s">
        <v>40</v>
      </c>
      <c r="K33" s="41" t="s">
        <v>29</v>
      </c>
      <c r="L33" s="46">
        <v>25</v>
      </c>
      <c r="M33" s="46">
        <f>$L33*100/$L$47</f>
        <v>14.880952380952381</v>
      </c>
      <c r="N33" s="53"/>
      <c r="O33" s="50"/>
      <c r="P33" s="54">
        <f>$O33*100/(SUM(M33:M35))</f>
        <v>0</v>
      </c>
      <c r="Q33" s="50"/>
      <c r="R33" s="54">
        <f>$Q33*100/(SUM(M33:M35))</f>
        <v>0</v>
      </c>
      <c r="S33" s="26"/>
    </row>
    <row r="34" spans="1:19" x14ac:dyDescent="0.25">
      <c r="A34" s="7"/>
      <c r="B34" s="7"/>
      <c r="C34" s="36"/>
      <c r="D34" s="41" t="s">
        <v>30</v>
      </c>
      <c r="E34" s="40"/>
      <c r="F34" s="24">
        <f>SUM(E33:E35)</f>
        <v>20</v>
      </c>
      <c r="G34" s="32"/>
      <c r="H34" s="32"/>
      <c r="I34" s="22"/>
      <c r="J34" s="36"/>
      <c r="K34" s="41" t="s">
        <v>30</v>
      </c>
      <c r="L34" s="46"/>
      <c r="M34" s="46"/>
      <c r="N34" s="53">
        <f>SUM(M33:M35)</f>
        <v>23.80952380952381</v>
      </c>
      <c r="O34" s="50"/>
      <c r="P34" s="54">
        <f t="shared" ref="P34:P35" si="0">SUM(O33:O35)</f>
        <v>0</v>
      </c>
      <c r="Q34" s="50"/>
      <c r="R34" s="54">
        <f t="shared" ref="R34:R35" si="1">SUM(Q33:Q35)</f>
        <v>0</v>
      </c>
      <c r="S34" s="26"/>
    </row>
    <row r="35" spans="1:19" x14ac:dyDescent="0.25">
      <c r="A35" s="7"/>
      <c r="B35" s="7"/>
      <c r="C35" s="36"/>
      <c r="D35" s="41" t="s">
        <v>31</v>
      </c>
      <c r="E35" s="3">
        <v>10</v>
      </c>
      <c r="F35" s="24"/>
      <c r="G35" s="32"/>
      <c r="H35" s="32"/>
      <c r="I35" s="22"/>
      <c r="J35" s="36"/>
      <c r="K35" s="41" t="s">
        <v>31</v>
      </c>
      <c r="L35" s="13">
        <v>15</v>
      </c>
      <c r="M35" s="13">
        <f>$L35*100/$L$47</f>
        <v>8.9285714285714288</v>
      </c>
      <c r="N35" s="53"/>
      <c r="O35" s="50"/>
      <c r="P35" s="54">
        <f t="shared" si="0"/>
        <v>0</v>
      </c>
      <c r="Q35" s="50"/>
      <c r="R35" s="54">
        <f t="shared" si="1"/>
        <v>0</v>
      </c>
      <c r="S35" s="26"/>
    </row>
    <row r="36" spans="1:19" x14ac:dyDescent="0.25">
      <c r="A36" s="7"/>
      <c r="B36" s="7"/>
      <c r="C36" s="1"/>
      <c r="D36" s="41"/>
      <c r="E36" s="3"/>
      <c r="F36" s="22"/>
      <c r="G36" s="22"/>
      <c r="H36" s="22"/>
      <c r="I36" s="22"/>
      <c r="J36" s="1"/>
      <c r="K36" s="41"/>
      <c r="L36" s="13"/>
      <c r="M36" s="13"/>
      <c r="N36" s="34"/>
      <c r="O36" s="34"/>
      <c r="P36" s="34"/>
      <c r="Q36" s="34"/>
      <c r="R36" s="34"/>
      <c r="S36" s="26"/>
    </row>
    <row r="37" spans="1:19" x14ac:dyDescent="0.25">
      <c r="A37" s="7"/>
      <c r="B37" s="7"/>
      <c r="C37" s="38" t="s">
        <v>41</v>
      </c>
      <c r="D37" s="41" t="s">
        <v>29</v>
      </c>
      <c r="E37" s="40">
        <v>20</v>
      </c>
      <c r="F37" s="21"/>
      <c r="G37" s="31">
        <v>50</v>
      </c>
      <c r="H37" s="31">
        <v>50</v>
      </c>
      <c r="I37" s="22"/>
      <c r="J37" s="38" t="s">
        <v>41</v>
      </c>
      <c r="K37" s="41" t="s">
        <v>29</v>
      </c>
      <c r="L37" s="46">
        <v>54</v>
      </c>
      <c r="M37" s="46">
        <f>$L37*100/$L$47</f>
        <v>32.142857142857146</v>
      </c>
      <c r="N37" s="55"/>
      <c r="O37" s="50"/>
      <c r="P37" s="56">
        <f>$O37*100/(SUM(M37:M39))</f>
        <v>0</v>
      </c>
      <c r="Q37" s="50"/>
      <c r="R37" s="56">
        <f>$Q37*100/(SUM(M37:M39))</f>
        <v>0</v>
      </c>
      <c r="S37" s="26"/>
    </row>
    <row r="38" spans="1:19" x14ac:dyDescent="0.25">
      <c r="A38" s="7"/>
      <c r="B38" s="7"/>
      <c r="C38" s="38"/>
      <c r="D38" s="41" t="s">
        <v>30</v>
      </c>
      <c r="E38" s="40"/>
      <c r="F38" s="21">
        <f>SUM(E37:E39)</f>
        <v>20</v>
      </c>
      <c r="G38" s="31"/>
      <c r="H38" s="31"/>
      <c r="I38" s="22"/>
      <c r="J38" s="38"/>
      <c r="K38" s="41" t="s">
        <v>30</v>
      </c>
      <c r="L38" s="46"/>
      <c r="M38" s="46">
        <f t="shared" ref="M37:M39" si="2">$L38*100/$L$47</f>
        <v>0</v>
      </c>
      <c r="N38" s="55">
        <f>SUM(M37:M39)</f>
        <v>32.142857142857146</v>
      </c>
      <c r="O38" s="50"/>
      <c r="P38" s="56">
        <f t="shared" ref="P38:P39" si="3">SUM(O37:O39)</f>
        <v>0</v>
      </c>
      <c r="Q38" s="50"/>
      <c r="R38" s="56">
        <f t="shared" ref="R38:R39" si="4">SUM(Q37:Q39)</f>
        <v>0</v>
      </c>
      <c r="S38" s="26"/>
    </row>
    <row r="39" spans="1:19" x14ac:dyDescent="0.25">
      <c r="A39" s="7"/>
      <c r="B39" s="7"/>
      <c r="C39" s="38"/>
      <c r="D39" s="41" t="s">
        <v>35</v>
      </c>
      <c r="E39" s="40"/>
      <c r="F39" s="21"/>
      <c r="G39" s="31"/>
      <c r="H39" s="31"/>
      <c r="I39" s="22"/>
      <c r="J39" s="38"/>
      <c r="K39" s="41" t="s">
        <v>35</v>
      </c>
      <c r="L39" s="46"/>
      <c r="M39" s="46">
        <f t="shared" si="2"/>
        <v>0</v>
      </c>
      <c r="N39" s="55"/>
      <c r="O39" s="50"/>
      <c r="P39" s="56">
        <f t="shared" si="3"/>
        <v>0</v>
      </c>
      <c r="Q39" s="50"/>
      <c r="R39" s="56">
        <f t="shared" si="4"/>
        <v>0</v>
      </c>
      <c r="S39" s="26"/>
    </row>
    <row r="40" spans="1:19" x14ac:dyDescent="0.25">
      <c r="A40" s="7"/>
      <c r="B40" s="7"/>
      <c r="C40" s="19"/>
      <c r="D40" s="41"/>
      <c r="E40" s="3"/>
      <c r="F40" s="22"/>
      <c r="G40" s="22"/>
      <c r="H40" s="22"/>
      <c r="I40" s="22"/>
      <c r="J40" s="19"/>
      <c r="K40" s="41"/>
      <c r="L40" s="13"/>
      <c r="M40" s="13"/>
      <c r="N40" s="34"/>
      <c r="O40" s="34"/>
      <c r="P40" s="34"/>
      <c r="Q40" s="34"/>
      <c r="R40" s="34"/>
      <c r="S40" s="26"/>
    </row>
    <row r="41" spans="1:19" x14ac:dyDescent="0.25">
      <c r="A41" s="7"/>
      <c r="B41" s="7"/>
      <c r="C41" s="37" t="s">
        <v>42</v>
      </c>
      <c r="D41" s="41" t="s">
        <v>36</v>
      </c>
      <c r="E41" s="3">
        <v>12</v>
      </c>
      <c r="F41" s="21">
        <f>SUM(E41)</f>
        <v>12</v>
      </c>
      <c r="G41" s="21">
        <v>50</v>
      </c>
      <c r="H41" s="21">
        <v>50</v>
      </c>
      <c r="I41" s="22"/>
      <c r="J41" s="37" t="s">
        <v>42</v>
      </c>
      <c r="K41" s="41" t="s">
        <v>36</v>
      </c>
      <c r="L41" s="13">
        <v>12</v>
      </c>
      <c r="M41" s="13">
        <f>$L41*100/$L$47</f>
        <v>7.1428571428571432</v>
      </c>
      <c r="N41" s="55">
        <f>SUM(M41)</f>
        <v>7.1428571428571432</v>
      </c>
      <c r="O41" s="34"/>
      <c r="P41" s="55">
        <f>$O41*100/M41</f>
        <v>0</v>
      </c>
      <c r="Q41" s="34"/>
      <c r="R41" s="55">
        <f>SUM(Q41)</f>
        <v>0</v>
      </c>
      <c r="S41" s="26"/>
    </row>
    <row r="42" spans="1:19" x14ac:dyDescent="0.25">
      <c r="A42" s="7"/>
      <c r="B42" s="7"/>
      <c r="D42" s="3"/>
      <c r="F42" s="3"/>
      <c r="G42" s="3"/>
      <c r="H42" s="3"/>
      <c r="I42" s="22"/>
      <c r="K42" s="3"/>
      <c r="L42" s="13"/>
      <c r="M42" s="47"/>
      <c r="N42" s="13"/>
      <c r="O42" s="34"/>
      <c r="P42" s="13"/>
      <c r="Q42" s="34"/>
      <c r="R42" s="13"/>
      <c r="S42" s="26"/>
    </row>
    <row r="43" spans="1:19" x14ac:dyDescent="0.25">
      <c r="A43" s="7"/>
      <c r="B43" s="7"/>
      <c r="C43" s="39" t="s">
        <v>43</v>
      </c>
      <c r="D43" s="41" t="s">
        <v>32</v>
      </c>
      <c r="E43" s="40">
        <v>10</v>
      </c>
      <c r="F43" s="20"/>
      <c r="G43" s="30">
        <v>75</v>
      </c>
      <c r="H43" s="30">
        <v>25</v>
      </c>
      <c r="J43" s="39" t="s">
        <v>43</v>
      </c>
      <c r="K43" s="41" t="s">
        <v>32</v>
      </c>
      <c r="L43" s="46">
        <v>25</v>
      </c>
      <c r="M43" s="46">
        <f>$L43*100/$L$47</f>
        <v>14.880952380952381</v>
      </c>
      <c r="N43" s="57"/>
      <c r="O43" s="50"/>
      <c r="P43" s="58">
        <f>$O43*100/(SUM(M43:M45))</f>
        <v>0</v>
      </c>
      <c r="Q43" s="50"/>
      <c r="R43" s="58">
        <f>$Q43*100/(SUM(M43:M45))</f>
        <v>0</v>
      </c>
      <c r="S43" s="26"/>
    </row>
    <row r="44" spans="1:19" x14ac:dyDescent="0.25">
      <c r="A44" s="7"/>
      <c r="B44" s="7"/>
      <c r="C44" s="39"/>
      <c r="D44" s="41" t="s">
        <v>33</v>
      </c>
      <c r="E44" s="40"/>
      <c r="F44" s="29">
        <f>SUM(E43:E45)</f>
        <v>20</v>
      </c>
      <c r="G44" s="30"/>
      <c r="H44" s="30"/>
      <c r="J44" s="39"/>
      <c r="K44" s="41" t="s">
        <v>33</v>
      </c>
      <c r="L44" s="46"/>
      <c r="M44" s="46"/>
      <c r="N44" s="59">
        <f>SUM(M43:M45)</f>
        <v>17.261904761904763</v>
      </c>
      <c r="O44" s="50"/>
      <c r="P44" s="58">
        <f t="shared" ref="P44:R45" si="5">SUM(O43:O45)</f>
        <v>0</v>
      </c>
      <c r="Q44" s="50"/>
      <c r="R44" s="58">
        <f t="shared" si="5"/>
        <v>0</v>
      </c>
      <c r="S44" s="26"/>
    </row>
    <row r="45" spans="1:19" x14ac:dyDescent="0.25">
      <c r="A45" s="7"/>
      <c r="B45" s="7"/>
      <c r="C45" s="39"/>
      <c r="D45" s="41" t="s">
        <v>34</v>
      </c>
      <c r="E45" s="3">
        <v>10</v>
      </c>
      <c r="F45" s="20"/>
      <c r="G45" s="30"/>
      <c r="H45" s="30"/>
      <c r="J45" s="39"/>
      <c r="K45" s="41" t="s">
        <v>34</v>
      </c>
      <c r="L45" s="13">
        <v>4</v>
      </c>
      <c r="M45" s="13">
        <f>$L45*100/$L$47</f>
        <v>2.3809523809523809</v>
      </c>
      <c r="N45" s="57"/>
      <c r="O45" s="50"/>
      <c r="P45" s="58">
        <f t="shared" si="5"/>
        <v>0</v>
      </c>
      <c r="Q45" s="50"/>
      <c r="R45" s="58">
        <f t="shared" si="5"/>
        <v>0</v>
      </c>
      <c r="S45" s="26"/>
    </row>
    <row r="46" spans="1:19" x14ac:dyDescent="0.25">
      <c r="A46" s="26"/>
      <c r="B46" s="26"/>
      <c r="L46" s="47"/>
      <c r="M46" s="48"/>
      <c r="N46" s="48"/>
      <c r="O46" s="47"/>
      <c r="P46" s="47"/>
      <c r="Q46" s="47"/>
      <c r="R46" s="47"/>
      <c r="S46" s="26"/>
    </row>
    <row r="47" spans="1:19" x14ac:dyDescent="0.25">
      <c r="A47" s="26"/>
      <c r="B47" s="26"/>
      <c r="D47" s="61" t="s">
        <v>21</v>
      </c>
      <c r="E47" s="3">
        <f>SUM(E29:E45)</f>
        <v>100</v>
      </c>
      <c r="F47" s="3">
        <f>SUM(F29:F45)</f>
        <v>100</v>
      </c>
      <c r="G47" s="3"/>
      <c r="H47" s="3"/>
      <c r="I47" s="22"/>
      <c r="K47" s="61" t="s">
        <v>21</v>
      </c>
      <c r="L47" s="60">
        <f>SUM(L29:L45)</f>
        <v>168</v>
      </c>
      <c r="M47" s="60">
        <f>SUM(M29:M45)</f>
        <v>100</v>
      </c>
      <c r="N47" s="60">
        <f>SUM(N29:N45)</f>
        <v>100</v>
      </c>
      <c r="O47" s="13"/>
      <c r="P47" s="13"/>
      <c r="Q47" s="13"/>
      <c r="R47" s="13"/>
      <c r="S47" s="26"/>
    </row>
    <row r="48" spans="1:19" x14ac:dyDescent="0.25">
      <c r="A48" s="26"/>
      <c r="B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6"/>
      <c r="B57" s="26"/>
    </row>
    <row r="96" spans="2:2" x14ac:dyDescent="0.25">
      <c r="B96" t="s">
        <v>4</v>
      </c>
    </row>
    <row r="97" spans="1:3" x14ac:dyDescent="0.25">
      <c r="B97" t="s">
        <v>5</v>
      </c>
    </row>
    <row r="98" spans="1:3" x14ac:dyDescent="0.25">
      <c r="B98" t="s">
        <v>6</v>
      </c>
    </row>
    <row r="99" spans="1:3" x14ac:dyDescent="0.25">
      <c r="A99" s="4">
        <v>20</v>
      </c>
      <c r="B99" s="4" t="s">
        <v>7</v>
      </c>
      <c r="C99" s="4"/>
    </row>
    <row r="100" spans="1:3" x14ac:dyDescent="0.25">
      <c r="A100" s="6">
        <v>20</v>
      </c>
      <c r="B100" s="6" t="s">
        <v>8</v>
      </c>
      <c r="C100" s="6"/>
    </row>
    <row r="101" spans="1:3" x14ac:dyDescent="0.25">
      <c r="A101" s="6">
        <v>10</v>
      </c>
      <c r="B101" s="6" t="s">
        <v>9</v>
      </c>
      <c r="C101" s="6"/>
    </row>
    <row r="102" spans="1:3" x14ac:dyDescent="0.25">
      <c r="A102" s="5">
        <v>10</v>
      </c>
      <c r="B102" s="5" t="s">
        <v>10</v>
      </c>
      <c r="C102" s="5"/>
    </row>
    <row r="103" spans="1:3" x14ac:dyDescent="0.25">
      <c r="A103" s="5">
        <v>10</v>
      </c>
      <c r="B103" s="5" t="s">
        <v>11</v>
      </c>
      <c r="C103" s="5"/>
    </row>
    <row r="104" spans="1:3" x14ac:dyDescent="0.25">
      <c r="A104" s="6">
        <v>10</v>
      </c>
      <c r="B104" s="6" t="s">
        <v>12</v>
      </c>
      <c r="C104" s="6"/>
    </row>
    <row r="105" spans="1:3" x14ac:dyDescent="0.25">
      <c r="A105" s="4">
        <v>5</v>
      </c>
      <c r="B105" s="4" t="s">
        <v>13</v>
      </c>
      <c r="C105" s="4"/>
    </row>
    <row r="106" spans="1:3" x14ac:dyDescent="0.25">
      <c r="A106" s="4">
        <v>5</v>
      </c>
      <c r="B106" s="4" t="s">
        <v>7</v>
      </c>
      <c r="C106" s="4"/>
    </row>
    <row r="107" spans="1:3" x14ac:dyDescent="0.25">
      <c r="A107" s="4">
        <v>4</v>
      </c>
      <c r="B107" s="4" t="s">
        <v>14</v>
      </c>
      <c r="C107" s="4"/>
    </row>
    <row r="108" spans="1:3" x14ac:dyDescent="0.25">
      <c r="A108" s="6">
        <v>4</v>
      </c>
      <c r="B108" s="6" t="s">
        <v>15</v>
      </c>
      <c r="C108" s="6"/>
    </row>
    <row r="109" spans="1:3" x14ac:dyDescent="0.25">
      <c r="A109" s="4">
        <v>1</v>
      </c>
      <c r="B109" s="4" t="s">
        <v>16</v>
      </c>
      <c r="C109" s="4"/>
    </row>
    <row r="110" spans="1:3" x14ac:dyDescent="0.25">
      <c r="A110" s="5">
        <v>1</v>
      </c>
      <c r="B110" s="5" t="s">
        <v>17</v>
      </c>
      <c r="C110" s="5"/>
    </row>
  </sheetData>
  <mergeCells count="47">
    <mergeCell ref="Q29:Q31"/>
    <mergeCell ref="Q33:Q35"/>
    <mergeCell ref="Q37:Q39"/>
    <mergeCell ref="Q43:Q45"/>
    <mergeCell ref="K27:R27"/>
    <mergeCell ref="L43:L44"/>
    <mergeCell ref="M43:M44"/>
    <mergeCell ref="O29:O31"/>
    <mergeCell ref="O33:O35"/>
    <mergeCell ref="O37:O39"/>
    <mergeCell ref="O43:O45"/>
    <mergeCell ref="L29:L30"/>
    <mergeCell ref="M29:M30"/>
    <mergeCell ref="L33:L34"/>
    <mergeCell ref="M33:M34"/>
    <mergeCell ref="L37:L39"/>
    <mergeCell ref="M37:M39"/>
    <mergeCell ref="D27:H27"/>
    <mergeCell ref="E37:E39"/>
    <mergeCell ref="E33:E34"/>
    <mergeCell ref="E29:E30"/>
    <mergeCell ref="E43:E44"/>
    <mergeCell ref="J29:J31"/>
    <mergeCell ref="J33:J35"/>
    <mergeCell ref="J37:J39"/>
    <mergeCell ref="J43:J45"/>
    <mergeCell ref="C29:C31"/>
    <mergeCell ref="C33:C35"/>
    <mergeCell ref="C37:C39"/>
    <mergeCell ref="C43:C45"/>
    <mergeCell ref="R33:R35"/>
    <mergeCell ref="P37:P39"/>
    <mergeCell ref="R37:R39"/>
    <mergeCell ref="P43:P45"/>
    <mergeCell ref="R43:R45"/>
    <mergeCell ref="D6:E6"/>
    <mergeCell ref="M6:N6"/>
    <mergeCell ref="G43:G45"/>
    <mergeCell ref="G37:G39"/>
    <mergeCell ref="G33:G35"/>
    <mergeCell ref="G29:G31"/>
    <mergeCell ref="H29:H31"/>
    <mergeCell ref="H33:H35"/>
    <mergeCell ref="H37:H39"/>
    <mergeCell ref="H43:H45"/>
    <mergeCell ref="R29:R31"/>
    <mergeCell ref="P33:P35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Ruiz Lupión</dc:creator>
  <cp:lastModifiedBy>Dolores Ruiz Lupión</cp:lastModifiedBy>
  <dcterms:created xsi:type="dcterms:W3CDTF">2015-06-05T18:19:34Z</dcterms:created>
  <dcterms:modified xsi:type="dcterms:W3CDTF">2022-09-28T10:50:07Z</dcterms:modified>
</cp:coreProperties>
</file>